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320" windowHeight="9780"/>
  </bookViews>
  <sheets>
    <sheet name="anexa 2" sheetId="9" r:id="rId1"/>
  </sheets>
  <definedNames>
    <definedName name="_xlnm.Print_Titles" localSheetId="0">'anexa 2'!$11:$12</definedName>
  </definedNames>
  <calcPr calcId="125725"/>
</workbook>
</file>

<file path=xl/calcChain.xml><?xml version="1.0" encoding="utf-8"?>
<calcChain xmlns="http://schemas.openxmlformats.org/spreadsheetml/2006/main">
  <c r="E28" i="9"/>
  <c r="E20"/>
  <c r="D34"/>
  <c r="D20" s="1"/>
  <c r="E103"/>
  <c r="E109"/>
  <c r="E108" s="1"/>
  <c r="D110"/>
  <c r="D109" s="1"/>
  <c r="D108" s="1"/>
  <c r="E56"/>
  <c r="E47" s="1"/>
  <c r="E23"/>
  <c r="D36"/>
  <c r="D23" s="1"/>
  <c r="E27"/>
  <c r="E26"/>
  <c r="E25"/>
  <c r="D41"/>
  <c r="D25" s="1"/>
  <c r="D42"/>
  <c r="D26" s="1"/>
  <c r="D43"/>
  <c r="D27"/>
  <c r="E40"/>
  <c r="E24"/>
  <c r="E91"/>
  <c r="E46" s="1"/>
  <c r="E45" s="1"/>
  <c r="E92"/>
  <c r="E48" s="1"/>
  <c r="E104"/>
  <c r="D114"/>
  <c r="D104"/>
  <c r="E55"/>
  <c r="E60"/>
  <c r="E52" s="1"/>
  <c r="E49" s="1"/>
  <c r="E59"/>
  <c r="E51"/>
  <c r="D59"/>
  <c r="D58"/>
  <c r="D65"/>
  <c r="E64"/>
  <c r="D64" s="1"/>
  <c r="E80"/>
  <c r="E82"/>
  <c r="E73"/>
  <c r="D73" s="1"/>
  <c r="D72" s="1"/>
  <c r="D74"/>
  <c r="D78"/>
  <c r="E77"/>
  <c r="D77" s="1"/>
  <c r="D86"/>
  <c r="D87"/>
  <c r="E85"/>
  <c r="D85" s="1"/>
  <c r="E67"/>
  <c r="E66"/>
  <c r="E22"/>
  <c r="D39"/>
  <c r="D22"/>
  <c r="D83"/>
  <c r="D82"/>
  <c r="E62"/>
  <c r="D63"/>
  <c r="D62"/>
  <c r="D61" s="1"/>
  <c r="E21"/>
  <c r="D35"/>
  <c r="D21"/>
  <c r="E17"/>
  <c r="E18"/>
  <c r="D18" s="1"/>
  <c r="D32"/>
  <c r="D17" s="1"/>
  <c r="D38"/>
  <c r="D37" s="1"/>
  <c r="D117" s="1"/>
  <c r="E112"/>
  <c r="E111"/>
  <c r="D113"/>
  <c r="D112"/>
  <c r="D111" s="1"/>
  <c r="E106"/>
  <c r="E105" s="1"/>
  <c r="D107"/>
  <c r="D103" s="1"/>
  <c r="D102" s="1"/>
  <c r="E97"/>
  <c r="E96"/>
  <c r="D99"/>
  <c r="E94"/>
  <c r="E93" s="1"/>
  <c r="D95"/>
  <c r="D94" s="1"/>
  <c r="D93" s="1"/>
  <c r="D81"/>
  <c r="D80" s="1"/>
  <c r="D79" s="1"/>
  <c r="E15"/>
  <c r="E14"/>
  <c r="D29"/>
  <c r="D28" s="1"/>
  <c r="D30"/>
  <c r="D15" s="1"/>
  <c r="D31"/>
  <c r="D16" s="1"/>
  <c r="D75"/>
  <c r="D68"/>
  <c r="D67"/>
  <c r="D66" s="1"/>
  <c r="D98"/>
  <c r="D97" s="1"/>
  <c r="D96" s="1"/>
  <c r="E16"/>
  <c r="D71"/>
  <c r="D56" s="1"/>
  <c r="D47" s="1"/>
  <c r="E19"/>
  <c r="D33"/>
  <c r="D19" s="1"/>
  <c r="E70"/>
  <c r="E69" s="1"/>
  <c r="E90"/>
  <c r="E89" s="1"/>
  <c r="D40"/>
  <c r="D24" s="1"/>
  <c r="E58"/>
  <c r="E50"/>
  <c r="E61"/>
  <c r="D55"/>
  <c r="D70"/>
  <c r="D69" s="1"/>
  <c r="E79"/>
  <c r="D60"/>
  <c r="D52"/>
  <c r="D49" s="1"/>
  <c r="E76"/>
  <c r="D76"/>
  <c r="E84"/>
  <c r="D84" s="1"/>
  <c r="E72"/>
  <c r="E54"/>
  <c r="E53" s="1"/>
  <c r="E102"/>
  <c r="E101" s="1"/>
  <c r="E100"/>
  <c r="E13"/>
  <c r="D50"/>
  <c r="D57"/>
  <c r="E57"/>
  <c r="D92"/>
  <c r="D48" s="1"/>
  <c r="D51"/>
  <c r="E37"/>
  <c r="E44" l="1"/>
  <c r="E116"/>
  <c r="E118" s="1"/>
  <c r="D54"/>
  <c r="D53" s="1"/>
  <c r="E117"/>
  <c r="D101"/>
  <c r="D100"/>
  <c r="D14"/>
  <c r="D13" s="1"/>
  <c r="D106"/>
  <c r="D105" s="1"/>
  <c r="D46"/>
  <c r="D45" s="1"/>
  <c r="D44" s="1"/>
  <c r="D91"/>
  <c r="D90" s="1"/>
  <c r="D89" s="1"/>
  <c r="D116" l="1"/>
  <c r="D118" s="1"/>
</calcChain>
</file>

<file path=xl/sharedStrings.xml><?xml version="1.0" encoding="utf-8"?>
<sst xmlns="http://schemas.openxmlformats.org/spreadsheetml/2006/main" count="169" uniqueCount="81">
  <si>
    <t>Nr. crt</t>
  </si>
  <si>
    <t>COD</t>
  </si>
  <si>
    <t xml:space="preserve">LA BUGETUL DE VENITURI SI CHELTUIELI </t>
  </si>
  <si>
    <t xml:space="preserve">INFLUENTE </t>
  </si>
  <si>
    <t>I.1</t>
  </si>
  <si>
    <t>DENUMIRE INDICATORI</t>
  </si>
  <si>
    <t>Total deficit</t>
  </si>
  <si>
    <t>66.10</t>
  </si>
  <si>
    <t>CONSILIUL JUDETEAN ARGES</t>
  </si>
  <si>
    <t>Deficit Sectiunea de Functionare</t>
  </si>
  <si>
    <t>VENITURILE SECTIUNII DE FUNCTIONARE</t>
  </si>
  <si>
    <t>SECTIUNEA DE FUNCTIONARE</t>
  </si>
  <si>
    <t>Cheltuieli cu bunuri si servicii</t>
  </si>
  <si>
    <t>37.10.01</t>
  </si>
  <si>
    <t>Donatii si sponsorizari</t>
  </si>
  <si>
    <t xml:space="preserve">TOTAL VENITURI </t>
  </si>
  <si>
    <t>SPITALUL DE PNEUMOFTIZIOLOGIE "SF. ANDREI" VALEA IASULUI</t>
  </si>
  <si>
    <t>I.2</t>
  </si>
  <si>
    <t>FINANTAT INTEGRAL  SAU PARTIAL DIN VENITURI PROPRII PE ANUL 2021</t>
  </si>
  <si>
    <t>AN 2021</t>
  </si>
  <si>
    <t>SECTIUNEA DE DEZVOLTARE</t>
  </si>
  <si>
    <t>VENITURILE SECTIUNII DE DEZVOLTARE</t>
  </si>
  <si>
    <t>Deficit Sectiunea de Dezvoltare</t>
  </si>
  <si>
    <t>66.10.06</t>
  </si>
  <si>
    <t>Cheltuieli de capital</t>
  </si>
  <si>
    <t>Cheltuieli de personal</t>
  </si>
  <si>
    <t>UNITATEA DE ASISTENTA MEDICO - SOCIALA RUCAR</t>
  </si>
  <si>
    <t>UNITATI DE ASISTENTA MEDICO-SOCIALA</t>
  </si>
  <si>
    <t>ASIGURARI SI ASISTENTA SOCIALA</t>
  </si>
  <si>
    <t>68.10</t>
  </si>
  <si>
    <t>Trim IV</t>
  </si>
  <si>
    <t>SPITALUL ORASENESC COSTESTI</t>
  </si>
  <si>
    <t>I.3</t>
  </si>
  <si>
    <t>SPITALUL DE PNEUMOFTIZIOLOGIE LEORDENI</t>
  </si>
  <si>
    <t>I.4</t>
  </si>
  <si>
    <t>I.5</t>
  </si>
  <si>
    <t>42.10.82</t>
  </si>
  <si>
    <t>Venituri din contractele incheiate cu casele de asigurari sociale de sanatate</t>
  </si>
  <si>
    <t>33.10.21</t>
  </si>
  <si>
    <t>Venituri din prestari servicii</t>
  </si>
  <si>
    <t>33.10.08</t>
  </si>
  <si>
    <t xml:space="preserve"> SPITALE</t>
  </si>
  <si>
    <t>UNITATEA DE ASISTENTA MEDICO - SOCIALA DEDULESTI</t>
  </si>
  <si>
    <t>SANATATE</t>
  </si>
  <si>
    <t>66.10.12</t>
  </si>
  <si>
    <t>68.10.12</t>
  </si>
  <si>
    <t>Sume alocate pentru stimulentul de risc</t>
  </si>
  <si>
    <t>37.10.03</t>
  </si>
  <si>
    <t xml:space="preserve">Vărsăminte din secţiunea de funcţionare </t>
  </si>
  <si>
    <t>37.10.04</t>
  </si>
  <si>
    <t>Vărsăminte din sectiunea de funcţionare pentru finanţarea secţiunii  de dezvoltare a bugetului local</t>
  </si>
  <si>
    <t>II</t>
  </si>
  <si>
    <t>II.1</t>
  </si>
  <si>
    <t>II.2</t>
  </si>
  <si>
    <t>mii lei</t>
  </si>
  <si>
    <t>Subvenţii din bugetele locale pentru finanţarea  cheltuielilor curente din domeniul sănătăţii</t>
  </si>
  <si>
    <t>43.10.10</t>
  </si>
  <si>
    <t>SPITALUL JUDETEAN DE URGENTA PITESTI</t>
  </si>
  <si>
    <t>Subvenţii din bugetele locale pentru finanţarea  cheltuielilor de capital din domeniul sănătăţii</t>
  </si>
  <si>
    <t>43.10.14</t>
  </si>
  <si>
    <t>I.6</t>
  </si>
  <si>
    <t>Sume primite în contul plăţilor efectuate în anul curent</t>
  </si>
  <si>
    <t>48.10.01.01</t>
  </si>
  <si>
    <t>Sume primite în contul plăţilor efectuate în anii anteriori</t>
  </si>
  <si>
    <t>48.10.01.02</t>
  </si>
  <si>
    <t>Proiecte cu finanțare din fonduri externe nerambursabile aferente cadrului financiar 2014-2020</t>
  </si>
  <si>
    <t>Finanțare externă nerambursabilă</t>
  </si>
  <si>
    <t>58.01.02</t>
  </si>
  <si>
    <t xml:space="preserve">Sume primite de la UE/alti donatori in contul platilor efectuate si prefinantari aferente cadrului financiar 2014-2020 </t>
  </si>
  <si>
    <t>48.10</t>
  </si>
  <si>
    <t>Prefinanţare</t>
  </si>
  <si>
    <t>48.10.01.03</t>
  </si>
  <si>
    <t>SPITALUL DE BOLI CRONICE SI GERIATRIE STEFANESTI</t>
  </si>
  <si>
    <t>SPITALUL DE BOLI CRONICE CALINESTI</t>
  </si>
  <si>
    <t xml:space="preserve">Plati efectuate in anii precedenti si recuperate in anul curent </t>
  </si>
  <si>
    <t>Subvenții din bugetul Fondului național unic de asigurări sociale de sănătate  pentru acoperirea creșterilor salariale</t>
  </si>
  <si>
    <t>43.10.33</t>
  </si>
  <si>
    <t>UNITATEA DE ASISTENTA MEDICO - SOCIALA SUICI</t>
  </si>
  <si>
    <t>Subvenţii pentru institutii publice</t>
  </si>
  <si>
    <t>43.10.09</t>
  </si>
  <si>
    <t xml:space="preserve">                                                                         ANEXA nr.2 la H.C.J Argeș  nr.298/23.11.2021</t>
  </si>
</sst>
</file>

<file path=xl/styles.xml><?xml version="1.0" encoding="utf-8"?>
<styleSheet xmlns="http://schemas.openxmlformats.org/spreadsheetml/2006/main">
  <numFmts count="1">
    <numFmt numFmtId="164" formatCode="_(* #,##0.00_);_(* \(#,##0.00\);_(* \-??_);_(@_)"/>
  </numFmts>
  <fonts count="14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-T&amp;M"/>
      <charset val="238"/>
    </font>
    <font>
      <sz val="10"/>
      <name val="Tahoma"/>
      <family val="2"/>
      <charset val="238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40"/>
      <name val="Times New Roman"/>
      <family val="1"/>
    </font>
    <font>
      <sz val="11"/>
      <color indexed="40"/>
      <name val="Times New Roman"/>
      <family val="1"/>
    </font>
    <font>
      <sz val="11"/>
      <color rgb="FF3F3F76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FFCC99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5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13" fillId="20" borderId="8" applyNumberFormat="0" applyAlignment="0" applyProtection="0"/>
    <xf numFmtId="0" fontId="3" fillId="0" borderId="0"/>
    <xf numFmtId="0" fontId="1" fillId="0" borderId="0"/>
    <xf numFmtId="0" fontId="7" fillId="0" borderId="0"/>
    <xf numFmtId="0" fontId="1" fillId="0" borderId="0"/>
    <xf numFmtId="0" fontId="2" fillId="0" borderId="0"/>
    <xf numFmtId="0" fontId="1" fillId="0" borderId="0"/>
    <xf numFmtId="0" fontId="8" fillId="0" borderId="0"/>
    <xf numFmtId="0" fontId="6" fillId="0" borderId="1" applyNumberFormat="0" applyFill="0" applyAlignment="0" applyProtection="0"/>
    <xf numFmtId="164" fontId="1" fillId="0" borderId="0" applyFill="0" applyBorder="0" applyAlignment="0" applyProtection="0"/>
  </cellStyleXfs>
  <cellXfs count="64">
    <xf numFmtId="0" fontId="0" fillId="0" borderId="0" xfId="0"/>
    <xf numFmtId="0" fontId="9" fillId="0" borderId="0" xfId="0" applyFont="1" applyFill="1"/>
    <xf numFmtId="0" fontId="10" fillId="0" borderId="0" xfId="0" applyFont="1" applyFill="1"/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0" fillId="0" borderId="0" xfId="0" applyFont="1" applyFill="1" applyAlignment="1"/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/>
    </xf>
    <xf numFmtId="2" fontId="9" fillId="0" borderId="2" xfId="0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left"/>
    </xf>
    <xf numFmtId="2" fontId="10" fillId="0" borderId="2" xfId="0" applyNumberFormat="1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left" wrapText="1"/>
    </xf>
    <xf numFmtId="2" fontId="10" fillId="0" borderId="3" xfId="0" applyNumberFormat="1" applyFont="1" applyFill="1" applyBorder="1" applyAlignment="1">
      <alignment horizontal="right"/>
    </xf>
    <xf numFmtId="2" fontId="9" fillId="0" borderId="3" xfId="0" applyNumberFormat="1" applyFont="1" applyFill="1" applyBorder="1" applyAlignment="1">
      <alignment horizontal="right"/>
    </xf>
    <xf numFmtId="0" fontId="10" fillId="0" borderId="2" xfId="0" applyFont="1" applyFill="1" applyBorder="1"/>
    <xf numFmtId="0" fontId="10" fillId="0" borderId="4" xfId="0" applyFont="1" applyFill="1" applyBorder="1" applyAlignment="1">
      <alignment horizontal="center"/>
    </xf>
    <xf numFmtId="0" fontId="10" fillId="0" borderId="2" xfId="27" applyFont="1" applyFill="1" applyBorder="1" applyAlignment="1">
      <alignment vertical="justify" wrapText="1"/>
    </xf>
    <xf numFmtId="0" fontId="10" fillId="0" borderId="5" xfId="27" applyFont="1" applyBorder="1" applyAlignment="1">
      <alignment horizontal="center" vertical="justify" wrapText="1"/>
    </xf>
    <xf numFmtId="0" fontId="10" fillId="0" borderId="0" xfId="0" applyFont="1" applyFill="1" applyBorder="1"/>
    <xf numFmtId="0" fontId="9" fillId="0" borderId="2" xfId="0" applyFont="1" applyFill="1" applyBorder="1" applyAlignment="1">
      <alignment wrapText="1"/>
    </xf>
    <xf numFmtId="0" fontId="9" fillId="0" borderId="4" xfId="0" applyFont="1" applyFill="1" applyBorder="1" applyAlignment="1">
      <alignment horizontal="center"/>
    </xf>
    <xf numFmtId="0" fontId="9" fillId="0" borderId="2" xfId="0" applyFont="1" applyFill="1" applyBorder="1"/>
    <xf numFmtId="0" fontId="10" fillId="0" borderId="0" xfId="27" applyFont="1" applyFill="1" applyBorder="1" applyAlignment="1">
      <alignment horizontal="left" vertical="center"/>
    </xf>
    <xf numFmtId="0" fontId="10" fillId="0" borderId="3" xfId="27" applyFont="1" applyFill="1" applyBorder="1" applyAlignment="1">
      <alignment vertical="justify" wrapText="1"/>
    </xf>
    <xf numFmtId="0" fontId="10" fillId="0" borderId="0" xfId="0" applyFont="1" applyAlignment="1">
      <alignment horizontal="left"/>
    </xf>
    <xf numFmtId="0" fontId="10" fillId="0" borderId="6" xfId="32" applyFont="1" applyFill="1" applyBorder="1" applyAlignment="1">
      <alignment horizontal="left" vertical="center"/>
    </xf>
    <xf numFmtId="0" fontId="10" fillId="0" borderId="0" xfId="27" applyFont="1" applyBorder="1" applyAlignment="1">
      <alignment vertical="center"/>
    </xf>
    <xf numFmtId="0" fontId="10" fillId="0" borderId="2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27" applyFont="1" applyFill="1" applyBorder="1" applyAlignment="1">
      <alignment wrapText="1"/>
    </xf>
    <xf numFmtId="0" fontId="10" fillId="0" borderId="7" xfId="0" applyFont="1" applyFill="1" applyBorder="1" applyAlignment="1">
      <alignment horizontal="center" wrapText="1"/>
    </xf>
    <xf numFmtId="0" fontId="10" fillId="0" borderId="2" xfId="27" applyFont="1" applyBorder="1" applyAlignment="1">
      <alignment horizontal="center" vertical="justify" wrapText="1"/>
    </xf>
    <xf numFmtId="2" fontId="10" fillId="0" borderId="0" xfId="0" applyNumberFormat="1" applyFont="1" applyFill="1" applyBorder="1" applyAlignment="1">
      <alignment horizontal="right"/>
    </xf>
    <xf numFmtId="0" fontId="9" fillId="0" borderId="3" xfId="27" applyFont="1" applyFill="1" applyBorder="1" applyAlignment="1">
      <alignment vertical="justify" wrapText="1"/>
    </xf>
    <xf numFmtId="0" fontId="9" fillId="0" borderId="4" xfId="27" applyFont="1" applyBorder="1" applyAlignment="1">
      <alignment horizontal="center" vertical="justify" wrapText="1"/>
    </xf>
    <xf numFmtId="0" fontId="11" fillId="21" borderId="2" xfId="0" applyFont="1" applyFill="1" applyBorder="1" applyAlignment="1">
      <alignment horizontal="center"/>
    </xf>
    <xf numFmtId="0" fontId="9" fillId="21" borderId="2" xfId="27" applyFont="1" applyFill="1" applyBorder="1" applyAlignment="1">
      <alignment wrapText="1"/>
    </xf>
    <xf numFmtId="0" fontId="9" fillId="21" borderId="7" xfId="0" applyFont="1" applyFill="1" applyBorder="1" applyAlignment="1">
      <alignment horizontal="center" wrapText="1"/>
    </xf>
    <xf numFmtId="2" fontId="9" fillId="21" borderId="3" xfId="0" applyNumberFormat="1" applyFont="1" applyFill="1" applyBorder="1" applyAlignment="1">
      <alignment horizontal="right"/>
    </xf>
    <xf numFmtId="0" fontId="9" fillId="21" borderId="2" xfId="0" applyFont="1" applyFill="1" applyBorder="1" applyAlignment="1">
      <alignment horizontal="center"/>
    </xf>
    <xf numFmtId="49" fontId="9" fillId="21" borderId="2" xfId="30" applyNumberFormat="1" applyFont="1" applyFill="1" applyBorder="1" applyAlignment="1">
      <alignment vertical="center" wrapText="1"/>
    </xf>
    <xf numFmtId="0" fontId="9" fillId="21" borderId="2" xfId="27" applyFont="1" applyFill="1" applyBorder="1" applyAlignment="1">
      <alignment horizontal="center" vertical="justify" wrapText="1"/>
    </xf>
    <xf numFmtId="2" fontId="9" fillId="21" borderId="2" xfId="0" applyNumberFormat="1" applyFont="1" applyFill="1" applyBorder="1" applyAlignment="1">
      <alignment horizontal="right"/>
    </xf>
    <xf numFmtId="0" fontId="10" fillId="0" borderId="2" xfId="27" applyFont="1" applyFill="1" applyBorder="1" applyAlignment="1">
      <alignment horizontal="left" wrapText="1"/>
    </xf>
    <xf numFmtId="0" fontId="10" fillId="0" borderId="2" xfId="27" applyFont="1" applyFill="1" applyBorder="1" applyAlignment="1">
      <alignment vertical="center"/>
    </xf>
    <xf numFmtId="0" fontId="10" fillId="0" borderId="0" xfId="32" applyFont="1" applyFill="1" applyBorder="1" applyAlignment="1">
      <alignment horizontal="left" vertical="center"/>
    </xf>
    <xf numFmtId="0" fontId="10" fillId="0" borderId="3" xfId="0" applyFont="1" applyFill="1" applyBorder="1"/>
    <xf numFmtId="49" fontId="10" fillId="0" borderId="2" xfId="30" applyNumberFormat="1" applyFont="1" applyFill="1" applyBorder="1" applyAlignment="1">
      <alignment vertical="center" wrapText="1"/>
    </xf>
    <xf numFmtId="0" fontId="10" fillId="0" borderId="2" xfId="27" applyFont="1" applyFill="1" applyBorder="1" applyAlignment="1">
      <alignment horizontal="left" vertical="center" wrapText="1"/>
    </xf>
    <xf numFmtId="0" fontId="10" fillId="0" borderId="2" xfId="27" applyFont="1" applyBorder="1" applyAlignment="1">
      <alignment horizontal="center" wrapText="1"/>
    </xf>
    <xf numFmtId="49" fontId="10" fillId="0" borderId="2" xfId="29" applyNumberFormat="1" applyFont="1" applyFill="1" applyBorder="1" applyAlignment="1">
      <alignment horizontal="left" vertical="center" wrapText="1"/>
    </xf>
    <xf numFmtId="0" fontId="10" fillId="0" borderId="2" xfId="29" applyFont="1" applyBorder="1" applyAlignment="1">
      <alignment horizontal="center" wrapText="1"/>
    </xf>
    <xf numFmtId="49" fontId="10" fillId="0" borderId="2" xfId="31" applyNumberFormat="1" applyFont="1" applyFill="1" applyBorder="1" applyAlignment="1">
      <alignment horizontal="center"/>
    </xf>
    <xf numFmtId="0" fontId="10" fillId="0" borderId="2" xfId="32" applyFont="1" applyFill="1" applyBorder="1" applyAlignment="1">
      <alignment horizontal="center" vertical="center"/>
    </xf>
    <xf numFmtId="0" fontId="10" fillId="0" borderId="2" xfId="27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left" wrapText="1"/>
    </xf>
    <xf numFmtId="0" fontId="10" fillId="0" borderId="0" xfId="0" applyFont="1" applyFill="1" applyAlignment="1">
      <alignment horizontal="left" wrapText="1"/>
    </xf>
  </cellXfs>
  <cellStyles count="35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Input 2" xfId="25"/>
    <cellStyle name="Normal" xfId="0" builtinId="0"/>
    <cellStyle name="Normal 2" xfId="26"/>
    <cellStyle name="Normal 2 2" xfId="27"/>
    <cellStyle name="Normal 3" xfId="28"/>
    <cellStyle name="Normal 4" xfId="29"/>
    <cellStyle name="Normal_Anexa F 140 146 10.07" xfId="30"/>
    <cellStyle name="Normal_mach03" xfId="31"/>
    <cellStyle name="Normal_Machete buget 99" xfId="32"/>
    <cellStyle name="Total 2" xfId="33"/>
    <cellStyle name="Virgulă 2" xfId="3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18"/>
  <sheetViews>
    <sheetView tabSelected="1" workbookViewId="0">
      <selection activeCell="B3" sqref="B3"/>
    </sheetView>
  </sheetViews>
  <sheetFormatPr defaultRowHeight="15"/>
  <cols>
    <col min="1" max="1" width="4.28515625" style="1" customWidth="1"/>
    <col min="2" max="2" width="57.85546875" style="2" customWidth="1"/>
    <col min="3" max="3" width="10.7109375" style="2" customWidth="1"/>
    <col min="4" max="4" width="10.28515625" style="2" customWidth="1"/>
    <col min="5" max="5" width="9.85546875" style="2" customWidth="1"/>
    <col min="6" max="16384" width="9.140625" style="2"/>
  </cols>
  <sheetData>
    <row r="2" spans="1:5">
      <c r="A2" s="1" t="s">
        <v>8</v>
      </c>
    </row>
    <row r="3" spans="1:5">
      <c r="A3" s="2"/>
      <c r="B3" s="3" t="s">
        <v>80</v>
      </c>
      <c r="C3" s="3"/>
      <c r="D3" s="29"/>
      <c r="E3" s="29"/>
    </row>
    <row r="4" spans="1:5">
      <c r="A4" s="2"/>
      <c r="C4" s="3"/>
      <c r="D4" s="3"/>
      <c r="E4" s="3"/>
    </row>
    <row r="5" spans="1:5">
      <c r="C5" s="4"/>
      <c r="D5" s="4"/>
      <c r="E5" s="4"/>
    </row>
    <row r="6" spans="1:5">
      <c r="B6" s="61" t="s">
        <v>3</v>
      </c>
      <c r="C6" s="61"/>
      <c r="D6" s="61"/>
      <c r="E6" s="61"/>
    </row>
    <row r="7" spans="1:5">
      <c r="B7" s="61" t="s">
        <v>2</v>
      </c>
      <c r="C7" s="61"/>
      <c r="D7" s="61"/>
      <c r="E7" s="61"/>
    </row>
    <row r="8" spans="1:5">
      <c r="A8" s="62" t="s">
        <v>18</v>
      </c>
      <c r="B8" s="63"/>
      <c r="C8" s="63"/>
      <c r="D8" s="63"/>
      <c r="E8" s="63"/>
    </row>
    <row r="9" spans="1:5">
      <c r="A9" s="5"/>
      <c r="B9" s="6"/>
      <c r="C9" s="6"/>
      <c r="D9" s="6"/>
      <c r="E9" s="6"/>
    </row>
    <row r="10" spans="1:5">
      <c r="E10" s="2" t="s">
        <v>54</v>
      </c>
    </row>
    <row r="11" spans="1:5" ht="29.25" customHeight="1">
      <c r="A11" s="7" t="s">
        <v>0</v>
      </c>
      <c r="B11" s="8" t="s">
        <v>5</v>
      </c>
      <c r="C11" s="8" t="s">
        <v>1</v>
      </c>
      <c r="D11" s="7" t="s">
        <v>19</v>
      </c>
      <c r="E11" s="7" t="s">
        <v>30</v>
      </c>
    </row>
    <row r="12" spans="1:5" s="1" customFormat="1" ht="15.75" customHeight="1">
      <c r="A12" s="8">
        <v>0</v>
      </c>
      <c r="B12" s="8">
        <v>1</v>
      </c>
      <c r="C12" s="8">
        <v>2</v>
      </c>
      <c r="D12" s="8">
        <v>3</v>
      </c>
      <c r="E12" s="8">
        <v>4</v>
      </c>
    </row>
    <row r="13" spans="1:5" s="1" customFormat="1" ht="15.75" customHeight="1">
      <c r="A13" s="9"/>
      <c r="B13" s="10" t="s">
        <v>15</v>
      </c>
      <c r="C13" s="8"/>
      <c r="D13" s="11">
        <f>SUM(D14:D24)</f>
        <v>4905.5</v>
      </c>
      <c r="E13" s="11">
        <f>SUM(E14:E24)</f>
        <v>4905.5</v>
      </c>
    </row>
    <row r="14" spans="1:5" s="1" customFormat="1" ht="15.75" customHeight="1">
      <c r="A14" s="9"/>
      <c r="B14" s="32" t="s">
        <v>39</v>
      </c>
      <c r="C14" s="15" t="s">
        <v>40</v>
      </c>
      <c r="D14" s="13">
        <f t="shared" ref="D14:E17" si="0">D29</f>
        <v>10</v>
      </c>
      <c r="E14" s="13">
        <f t="shared" si="0"/>
        <v>10</v>
      </c>
    </row>
    <row r="15" spans="1:5" s="1" customFormat="1" ht="30.75" customHeight="1">
      <c r="A15" s="9"/>
      <c r="B15" s="32" t="s">
        <v>37</v>
      </c>
      <c r="C15" s="15" t="s">
        <v>38</v>
      </c>
      <c r="D15" s="13">
        <f t="shared" si="0"/>
        <v>208</v>
      </c>
      <c r="E15" s="13">
        <f t="shared" si="0"/>
        <v>208</v>
      </c>
    </row>
    <row r="16" spans="1:5" s="1" customFormat="1" ht="17.25" customHeight="1">
      <c r="A16" s="14"/>
      <c r="B16" s="12" t="s">
        <v>14</v>
      </c>
      <c r="C16" s="15" t="s">
        <v>13</v>
      </c>
      <c r="D16" s="13">
        <f t="shared" si="0"/>
        <v>1</v>
      </c>
      <c r="E16" s="13">
        <f t="shared" si="0"/>
        <v>1</v>
      </c>
    </row>
    <row r="17" spans="1:5" s="1" customFormat="1" ht="30" customHeight="1">
      <c r="A17" s="14"/>
      <c r="B17" s="49" t="s">
        <v>50</v>
      </c>
      <c r="C17" s="58" t="s">
        <v>47</v>
      </c>
      <c r="D17" s="13">
        <f t="shared" si="0"/>
        <v>-207</v>
      </c>
      <c r="E17" s="13">
        <f t="shared" si="0"/>
        <v>-207</v>
      </c>
    </row>
    <row r="18" spans="1:5" s="1" customFormat="1" ht="17.25" customHeight="1">
      <c r="A18" s="14"/>
      <c r="B18" s="35" t="s">
        <v>48</v>
      </c>
      <c r="C18" s="58" t="s">
        <v>49</v>
      </c>
      <c r="D18" s="13">
        <f>E18</f>
        <v>207</v>
      </c>
      <c r="E18" s="13">
        <f>E38</f>
        <v>207</v>
      </c>
    </row>
    <row r="19" spans="1:5" s="1" customFormat="1" ht="17.25" customHeight="1">
      <c r="A19" s="14"/>
      <c r="B19" s="35" t="s">
        <v>46</v>
      </c>
      <c r="C19" s="36" t="s">
        <v>36</v>
      </c>
      <c r="D19" s="13">
        <f t="shared" ref="D19:E21" si="1">D33</f>
        <v>47.5</v>
      </c>
      <c r="E19" s="13">
        <f t="shared" si="1"/>
        <v>47.5</v>
      </c>
    </row>
    <row r="20" spans="1:5" s="1" customFormat="1" ht="17.25" customHeight="1">
      <c r="A20" s="14"/>
      <c r="B20" s="32" t="s">
        <v>78</v>
      </c>
      <c r="C20" s="33" t="s">
        <v>79</v>
      </c>
      <c r="D20" s="13">
        <f t="shared" si="1"/>
        <v>-160</v>
      </c>
      <c r="E20" s="13">
        <f t="shared" si="1"/>
        <v>-160</v>
      </c>
    </row>
    <row r="21" spans="1:5" s="1" customFormat="1" ht="33.75" customHeight="1">
      <c r="A21" s="14"/>
      <c r="B21" s="32" t="s">
        <v>55</v>
      </c>
      <c r="C21" s="15" t="s">
        <v>56</v>
      </c>
      <c r="D21" s="13">
        <f t="shared" si="1"/>
        <v>150</v>
      </c>
      <c r="E21" s="13">
        <f t="shared" si="1"/>
        <v>150</v>
      </c>
    </row>
    <row r="22" spans="1:5" s="1" customFormat="1" ht="33.75" customHeight="1">
      <c r="A22" s="14"/>
      <c r="B22" s="32" t="s">
        <v>58</v>
      </c>
      <c r="C22" s="15" t="s">
        <v>59</v>
      </c>
      <c r="D22" s="13">
        <f>D39</f>
        <v>71</v>
      </c>
      <c r="E22" s="13">
        <f>E39</f>
        <v>71</v>
      </c>
    </row>
    <row r="23" spans="1:5" s="1" customFormat="1" ht="33.75" customHeight="1">
      <c r="A23" s="14"/>
      <c r="B23" s="54" t="s">
        <v>75</v>
      </c>
      <c r="C23" s="55" t="s">
        <v>76</v>
      </c>
      <c r="D23" s="13">
        <f>D36</f>
        <v>1000</v>
      </c>
      <c r="E23" s="13">
        <f>E36</f>
        <v>1000</v>
      </c>
    </row>
    <row r="24" spans="1:5" s="1" customFormat="1" ht="33.75" customHeight="1">
      <c r="A24" s="14"/>
      <c r="B24" s="56" t="s">
        <v>68</v>
      </c>
      <c r="C24" s="57" t="s">
        <v>69</v>
      </c>
      <c r="D24" s="13">
        <f t="shared" ref="D24:E27" si="2">D40</f>
        <v>3578</v>
      </c>
      <c r="E24" s="13">
        <f t="shared" si="2"/>
        <v>3578</v>
      </c>
    </row>
    <row r="25" spans="1:5" s="1" customFormat="1" ht="21" customHeight="1">
      <c r="A25" s="14"/>
      <c r="B25" s="50" t="s">
        <v>61</v>
      </c>
      <c r="C25" s="59" t="s">
        <v>62</v>
      </c>
      <c r="D25" s="13">
        <f t="shared" si="2"/>
        <v>3256</v>
      </c>
      <c r="E25" s="13">
        <f t="shared" si="2"/>
        <v>3256</v>
      </c>
    </row>
    <row r="26" spans="1:5" s="1" customFormat="1" ht="21.75" customHeight="1">
      <c r="A26" s="14"/>
      <c r="B26" s="50" t="s">
        <v>63</v>
      </c>
      <c r="C26" s="59" t="s">
        <v>64</v>
      </c>
      <c r="D26" s="13">
        <f t="shared" si="2"/>
        <v>274</v>
      </c>
      <c r="E26" s="13">
        <f t="shared" si="2"/>
        <v>274</v>
      </c>
    </row>
    <row r="27" spans="1:5" s="1" customFormat="1" ht="19.5" customHeight="1">
      <c r="A27" s="14"/>
      <c r="B27" s="50" t="s">
        <v>70</v>
      </c>
      <c r="C27" s="59" t="s">
        <v>71</v>
      </c>
      <c r="D27" s="13">
        <f t="shared" si="2"/>
        <v>48</v>
      </c>
      <c r="E27" s="13">
        <f t="shared" si="2"/>
        <v>48</v>
      </c>
    </row>
    <row r="28" spans="1:5" s="1" customFormat="1" ht="18" customHeight="1">
      <c r="A28" s="8"/>
      <c r="B28" s="16" t="s">
        <v>10</v>
      </c>
      <c r="C28" s="7"/>
      <c r="D28" s="11">
        <f>D29+D30+D31+D32+D33+D35+D36+D34</f>
        <v>1049.5</v>
      </c>
      <c r="E28" s="11">
        <f>E29+E30+E31+E32+E33+E35+E36+E34</f>
        <v>1049.5</v>
      </c>
    </row>
    <row r="29" spans="1:5" s="1" customFormat="1" ht="18" customHeight="1">
      <c r="A29" s="8"/>
      <c r="B29" s="32" t="s">
        <v>39</v>
      </c>
      <c r="C29" s="15" t="s">
        <v>40</v>
      </c>
      <c r="D29" s="13">
        <f t="shared" ref="D29:D36" si="3">E29</f>
        <v>10</v>
      </c>
      <c r="E29" s="13">
        <v>10</v>
      </c>
    </row>
    <row r="30" spans="1:5" s="1" customFormat="1" ht="32.25" customHeight="1">
      <c r="A30" s="8"/>
      <c r="B30" s="32" t="s">
        <v>37</v>
      </c>
      <c r="C30" s="15" t="s">
        <v>38</v>
      </c>
      <c r="D30" s="13">
        <f t="shared" si="3"/>
        <v>208</v>
      </c>
      <c r="E30" s="13">
        <v>208</v>
      </c>
    </row>
    <row r="31" spans="1:5" s="1" customFormat="1" ht="19.5" customHeight="1">
      <c r="A31" s="14"/>
      <c r="B31" s="32" t="s">
        <v>14</v>
      </c>
      <c r="C31" s="33" t="s">
        <v>13</v>
      </c>
      <c r="D31" s="13">
        <f t="shared" si="3"/>
        <v>1</v>
      </c>
      <c r="E31" s="13">
        <v>1</v>
      </c>
    </row>
    <row r="32" spans="1:5" s="1" customFormat="1" ht="29.25" customHeight="1">
      <c r="A32" s="14"/>
      <c r="B32" s="49" t="s">
        <v>50</v>
      </c>
      <c r="C32" s="58" t="s">
        <v>47</v>
      </c>
      <c r="D32" s="13">
        <f t="shared" si="3"/>
        <v>-207</v>
      </c>
      <c r="E32" s="17">
        <v>-207</v>
      </c>
    </row>
    <row r="33" spans="1:5" s="1" customFormat="1" ht="19.5" customHeight="1">
      <c r="A33" s="14"/>
      <c r="B33" s="35" t="s">
        <v>46</v>
      </c>
      <c r="C33" s="36" t="s">
        <v>36</v>
      </c>
      <c r="D33" s="13">
        <f t="shared" si="3"/>
        <v>47.5</v>
      </c>
      <c r="E33" s="17">
        <v>47.5</v>
      </c>
    </row>
    <row r="34" spans="1:5" s="1" customFormat="1" ht="19.5" customHeight="1">
      <c r="A34" s="14"/>
      <c r="B34" s="32" t="s">
        <v>78</v>
      </c>
      <c r="C34" s="33" t="s">
        <v>79</v>
      </c>
      <c r="D34" s="17">
        <f t="shared" si="3"/>
        <v>-160</v>
      </c>
      <c r="E34" s="17">
        <v>-160</v>
      </c>
    </row>
    <row r="35" spans="1:5" s="1" customFormat="1" ht="30" customHeight="1">
      <c r="A35" s="14"/>
      <c r="B35" s="32" t="s">
        <v>55</v>
      </c>
      <c r="C35" s="15" t="s">
        <v>56</v>
      </c>
      <c r="D35" s="17">
        <f t="shared" si="3"/>
        <v>150</v>
      </c>
      <c r="E35" s="17">
        <v>150</v>
      </c>
    </row>
    <row r="36" spans="1:5" s="1" customFormat="1" ht="30" customHeight="1">
      <c r="A36" s="14"/>
      <c r="B36" s="54" t="s">
        <v>75</v>
      </c>
      <c r="C36" s="55" t="s">
        <v>76</v>
      </c>
      <c r="D36" s="17">
        <f t="shared" si="3"/>
        <v>1000</v>
      </c>
      <c r="E36" s="17">
        <v>1000</v>
      </c>
    </row>
    <row r="37" spans="1:5" s="1" customFormat="1" ht="16.5" customHeight="1">
      <c r="A37" s="14"/>
      <c r="B37" s="16" t="s">
        <v>21</v>
      </c>
      <c r="C37" s="34"/>
      <c r="D37" s="18">
        <f>D38+D39+D40</f>
        <v>3856</v>
      </c>
      <c r="E37" s="18">
        <f>E38+E39+E40</f>
        <v>3856</v>
      </c>
    </row>
    <row r="38" spans="1:5" s="1" customFormat="1" ht="16.5" customHeight="1">
      <c r="A38" s="14"/>
      <c r="B38" s="35" t="s">
        <v>48</v>
      </c>
      <c r="C38" s="58" t="s">
        <v>49</v>
      </c>
      <c r="D38" s="17">
        <f t="shared" ref="D38:D43" si="4">E38</f>
        <v>207</v>
      </c>
      <c r="E38" s="17">
        <v>207</v>
      </c>
    </row>
    <row r="39" spans="1:5" s="1" customFormat="1" ht="33" customHeight="1">
      <c r="A39" s="14"/>
      <c r="B39" s="32" t="s">
        <v>58</v>
      </c>
      <c r="C39" s="15" t="s">
        <v>59</v>
      </c>
      <c r="D39" s="17">
        <f t="shared" si="4"/>
        <v>71</v>
      </c>
      <c r="E39" s="17">
        <v>71</v>
      </c>
    </row>
    <row r="40" spans="1:5" s="1" customFormat="1" ht="33" customHeight="1">
      <c r="A40" s="14"/>
      <c r="B40" s="56" t="s">
        <v>68</v>
      </c>
      <c r="C40" s="57" t="s">
        <v>69</v>
      </c>
      <c r="D40" s="17">
        <f t="shared" si="4"/>
        <v>3578</v>
      </c>
      <c r="E40" s="17">
        <f>E41+E42+E43</f>
        <v>3578</v>
      </c>
    </row>
    <row r="41" spans="1:5" s="1" customFormat="1" ht="23.25" customHeight="1">
      <c r="A41" s="14"/>
      <c r="B41" s="50" t="s">
        <v>61</v>
      </c>
      <c r="C41" s="59" t="s">
        <v>62</v>
      </c>
      <c r="D41" s="17">
        <f t="shared" si="4"/>
        <v>3256</v>
      </c>
      <c r="E41" s="17">
        <v>3256</v>
      </c>
    </row>
    <row r="42" spans="1:5" s="1" customFormat="1" ht="21" customHeight="1">
      <c r="A42" s="14"/>
      <c r="B42" s="50" t="s">
        <v>63</v>
      </c>
      <c r="C42" s="59" t="s">
        <v>64</v>
      </c>
      <c r="D42" s="17">
        <f t="shared" si="4"/>
        <v>274</v>
      </c>
      <c r="E42" s="17">
        <v>274</v>
      </c>
    </row>
    <row r="43" spans="1:5" s="1" customFormat="1" ht="18.75" customHeight="1">
      <c r="A43" s="14"/>
      <c r="B43" s="50" t="s">
        <v>70</v>
      </c>
      <c r="C43" s="59" t="s">
        <v>71</v>
      </c>
      <c r="D43" s="17">
        <f t="shared" si="4"/>
        <v>48</v>
      </c>
      <c r="E43" s="17">
        <v>48</v>
      </c>
    </row>
    <row r="44" spans="1:5" s="1" customFormat="1" ht="18.75" customHeight="1">
      <c r="A44" s="41"/>
      <c r="B44" s="42" t="s">
        <v>43</v>
      </c>
      <c r="C44" s="43"/>
      <c r="D44" s="44">
        <f>D45+D49</f>
        <v>5028</v>
      </c>
      <c r="E44" s="44">
        <f>E45+E49</f>
        <v>5028</v>
      </c>
    </row>
    <row r="45" spans="1:5" s="1" customFormat="1" ht="18.75" customHeight="1">
      <c r="A45" s="9"/>
      <c r="B45" s="12" t="s">
        <v>11</v>
      </c>
      <c r="C45" s="15"/>
      <c r="D45" s="18">
        <f>D46+D47+D48</f>
        <v>1172</v>
      </c>
      <c r="E45" s="18">
        <f>E46+E47+E48</f>
        <v>1172</v>
      </c>
    </row>
    <row r="46" spans="1:5" s="1" customFormat="1" ht="18.75" customHeight="1">
      <c r="A46" s="9"/>
      <c r="B46" s="12" t="s">
        <v>25</v>
      </c>
      <c r="C46" s="20">
        <v>10</v>
      </c>
      <c r="D46" s="17">
        <f>D55+D91</f>
        <v>159.94</v>
      </c>
      <c r="E46" s="17">
        <f>E55+E91</f>
        <v>159.94</v>
      </c>
    </row>
    <row r="47" spans="1:5" s="1" customFormat="1" ht="18.75" customHeight="1">
      <c r="A47" s="9"/>
      <c r="B47" s="19" t="s">
        <v>12</v>
      </c>
      <c r="C47" s="20">
        <v>20</v>
      </c>
      <c r="D47" s="17">
        <f>D56</f>
        <v>1012</v>
      </c>
      <c r="E47" s="17">
        <f>E56</f>
        <v>1012</v>
      </c>
    </row>
    <row r="48" spans="1:5" s="1" customFormat="1" ht="18.75" customHeight="1">
      <c r="A48" s="9"/>
      <c r="B48" s="53" t="s">
        <v>74</v>
      </c>
      <c r="C48" s="15">
        <v>85</v>
      </c>
      <c r="D48" s="17">
        <f>D92</f>
        <v>0.06</v>
      </c>
      <c r="E48" s="17">
        <f>E92</f>
        <v>0.06</v>
      </c>
    </row>
    <row r="49" spans="1:16" s="1" customFormat="1" ht="18.75" customHeight="1">
      <c r="A49" s="9"/>
      <c r="B49" s="12" t="s">
        <v>20</v>
      </c>
      <c r="C49" s="20"/>
      <c r="D49" s="18">
        <f>D52+D50</f>
        <v>3856</v>
      </c>
      <c r="E49" s="18">
        <f>E52+E50</f>
        <v>3856</v>
      </c>
    </row>
    <row r="50" spans="1:16" s="1" customFormat="1" ht="18.75" customHeight="1">
      <c r="A50" s="9"/>
      <c r="B50" s="21" t="s">
        <v>65</v>
      </c>
      <c r="C50" s="22">
        <v>58</v>
      </c>
      <c r="D50" s="17">
        <f t="shared" ref="D50:E52" si="5">D58</f>
        <v>3578</v>
      </c>
      <c r="E50" s="17">
        <f t="shared" si="5"/>
        <v>3578</v>
      </c>
    </row>
    <row r="51" spans="1:16" s="1" customFormat="1" ht="18.75" customHeight="1">
      <c r="A51" s="9"/>
      <c r="B51" s="35" t="s">
        <v>66</v>
      </c>
      <c r="C51" s="60" t="s">
        <v>67</v>
      </c>
      <c r="D51" s="17">
        <f t="shared" si="5"/>
        <v>3578</v>
      </c>
      <c r="E51" s="17">
        <f t="shared" si="5"/>
        <v>3578</v>
      </c>
    </row>
    <row r="52" spans="1:16" s="1" customFormat="1" ht="18.75" customHeight="1">
      <c r="A52" s="9"/>
      <c r="B52" s="21" t="s">
        <v>24</v>
      </c>
      <c r="C52" s="22">
        <v>70</v>
      </c>
      <c r="D52" s="17">
        <f t="shared" si="5"/>
        <v>278</v>
      </c>
      <c r="E52" s="17">
        <f t="shared" si="5"/>
        <v>278</v>
      </c>
    </row>
    <row r="53" spans="1:16" ht="17.25" customHeight="1">
      <c r="A53" s="8"/>
      <c r="B53" s="10" t="s">
        <v>41</v>
      </c>
      <c r="C53" s="8" t="s">
        <v>7</v>
      </c>
      <c r="D53" s="11">
        <f>D54+D57</f>
        <v>5018</v>
      </c>
      <c r="E53" s="11">
        <f>E54+E57</f>
        <v>5018</v>
      </c>
      <c r="F53" s="23"/>
      <c r="G53" s="23"/>
      <c r="H53" s="23"/>
      <c r="I53" s="23"/>
    </row>
    <row r="54" spans="1:16">
      <c r="A54" s="8"/>
      <c r="B54" s="12" t="s">
        <v>11</v>
      </c>
      <c r="C54" s="15"/>
      <c r="D54" s="13">
        <f>D55+D56</f>
        <v>1162</v>
      </c>
      <c r="E54" s="13">
        <f>E55+E56</f>
        <v>1162</v>
      </c>
    </row>
    <row r="55" spans="1:16">
      <c r="A55" s="8"/>
      <c r="B55" s="12" t="s">
        <v>25</v>
      </c>
      <c r="C55" s="20">
        <v>10</v>
      </c>
      <c r="D55" s="13">
        <f>D74+D86</f>
        <v>150</v>
      </c>
      <c r="E55" s="13">
        <f>E74+E86</f>
        <v>150</v>
      </c>
    </row>
    <row r="56" spans="1:16">
      <c r="A56" s="8"/>
      <c r="B56" s="19" t="s">
        <v>12</v>
      </c>
      <c r="C56" s="20">
        <v>20</v>
      </c>
      <c r="D56" s="13">
        <f>D63+D71+D75+D81+D68</f>
        <v>1012</v>
      </c>
      <c r="E56" s="13">
        <f>E63+E71+E75+E81+E68</f>
        <v>1012</v>
      </c>
      <c r="K56" s="23"/>
      <c r="L56" s="23"/>
      <c r="M56" s="23"/>
      <c r="N56" s="23"/>
    </row>
    <row r="57" spans="1:16">
      <c r="A57" s="8"/>
      <c r="B57" s="12" t="s">
        <v>20</v>
      </c>
      <c r="C57" s="20"/>
      <c r="D57" s="13">
        <f>D58+D60</f>
        <v>3856</v>
      </c>
      <c r="E57" s="13">
        <f>E58+E60</f>
        <v>3856</v>
      </c>
      <c r="K57" s="27"/>
      <c r="L57" s="31"/>
      <c r="M57" s="23"/>
      <c r="N57" s="23"/>
      <c r="P57" s="30"/>
    </row>
    <row r="58" spans="1:16" ht="30">
      <c r="A58" s="8"/>
      <c r="B58" s="21" t="s">
        <v>65</v>
      </c>
      <c r="C58" s="22">
        <v>58</v>
      </c>
      <c r="D58" s="13">
        <f>D59</f>
        <v>3578</v>
      </c>
      <c r="E58" s="13">
        <f>E59</f>
        <v>3578</v>
      </c>
      <c r="K58" s="27"/>
      <c r="L58" s="31"/>
      <c r="M58" s="23"/>
      <c r="N58" s="23"/>
      <c r="P58" s="51"/>
    </row>
    <row r="59" spans="1:16">
      <c r="A59" s="8"/>
      <c r="B59" s="35" t="s">
        <v>66</v>
      </c>
      <c r="C59" s="60" t="s">
        <v>67</v>
      </c>
      <c r="D59" s="13">
        <f>E59</f>
        <v>3578</v>
      </c>
      <c r="E59" s="13">
        <f>E78</f>
        <v>3578</v>
      </c>
      <c r="K59" s="27"/>
      <c r="L59" s="31"/>
      <c r="M59" s="23"/>
      <c r="N59" s="23"/>
      <c r="P59" s="51"/>
    </row>
    <row r="60" spans="1:16">
      <c r="A60" s="8"/>
      <c r="B60" s="21" t="s">
        <v>24</v>
      </c>
      <c r="C60" s="22">
        <v>70</v>
      </c>
      <c r="D60" s="13">
        <f>D65+D83+D87</f>
        <v>278</v>
      </c>
      <c r="E60" s="13">
        <f>E65+E83+E87</f>
        <v>278</v>
      </c>
      <c r="K60" s="23"/>
      <c r="L60" s="23"/>
      <c r="M60" s="23"/>
      <c r="N60" s="23"/>
    </row>
    <row r="61" spans="1:16">
      <c r="A61" s="8" t="s">
        <v>4</v>
      </c>
      <c r="B61" s="24" t="s">
        <v>57</v>
      </c>
      <c r="C61" s="25" t="s">
        <v>23</v>
      </c>
      <c r="D61" s="11">
        <f>D62+D64</f>
        <v>71</v>
      </c>
      <c r="E61" s="11">
        <f>E62+E64</f>
        <v>71</v>
      </c>
      <c r="K61" s="23"/>
      <c r="L61" s="23"/>
      <c r="M61" s="23"/>
      <c r="N61" s="23"/>
    </row>
    <row r="62" spans="1:16">
      <c r="A62" s="8"/>
      <c r="B62" s="12" t="s">
        <v>11</v>
      </c>
      <c r="C62" s="20"/>
      <c r="D62" s="13">
        <f>D63</f>
        <v>-160</v>
      </c>
      <c r="E62" s="13">
        <f>E63</f>
        <v>-160</v>
      </c>
      <c r="K62" s="23"/>
      <c r="L62" s="23"/>
      <c r="M62" s="23"/>
      <c r="N62" s="23"/>
    </row>
    <row r="63" spans="1:16">
      <c r="A63" s="8"/>
      <c r="B63" s="19" t="s">
        <v>12</v>
      </c>
      <c r="C63" s="20">
        <v>20</v>
      </c>
      <c r="D63" s="13">
        <f>E63</f>
        <v>-160</v>
      </c>
      <c r="E63" s="13">
        <v>-160</v>
      </c>
      <c r="K63" s="23"/>
      <c r="L63" s="23"/>
      <c r="M63" s="23"/>
      <c r="N63" s="23"/>
    </row>
    <row r="64" spans="1:16">
      <c r="A64" s="8"/>
      <c r="B64" s="12" t="s">
        <v>20</v>
      </c>
      <c r="C64" s="20"/>
      <c r="D64" s="13">
        <f>E64</f>
        <v>231</v>
      </c>
      <c r="E64" s="13">
        <f>E65</f>
        <v>231</v>
      </c>
      <c r="K64" s="23"/>
      <c r="L64" s="23"/>
      <c r="M64" s="23"/>
      <c r="N64" s="23"/>
    </row>
    <row r="65" spans="1:14">
      <c r="A65" s="8"/>
      <c r="B65" s="28" t="s">
        <v>24</v>
      </c>
      <c r="C65" s="37">
        <v>70</v>
      </c>
      <c r="D65" s="13">
        <f>E65</f>
        <v>231</v>
      </c>
      <c r="E65" s="13">
        <v>231</v>
      </c>
      <c r="K65" s="23"/>
      <c r="L65" s="23"/>
      <c r="M65" s="23"/>
      <c r="N65" s="23"/>
    </row>
    <row r="66" spans="1:14">
      <c r="A66" s="8" t="s">
        <v>17</v>
      </c>
      <c r="B66" s="39" t="s">
        <v>31</v>
      </c>
      <c r="C66" s="40"/>
      <c r="D66" s="11">
        <f>D67</f>
        <v>761</v>
      </c>
      <c r="E66" s="11">
        <f>E67</f>
        <v>761</v>
      </c>
    </row>
    <row r="67" spans="1:14">
      <c r="A67" s="8"/>
      <c r="B67" s="12" t="s">
        <v>11</v>
      </c>
      <c r="C67" s="20"/>
      <c r="D67" s="13">
        <f>D68</f>
        <v>761</v>
      </c>
      <c r="E67" s="13">
        <f>E68</f>
        <v>761</v>
      </c>
    </row>
    <row r="68" spans="1:14">
      <c r="A68" s="8"/>
      <c r="B68" s="19" t="s">
        <v>12</v>
      </c>
      <c r="C68" s="20">
        <v>20</v>
      </c>
      <c r="D68" s="13">
        <f>E68</f>
        <v>761</v>
      </c>
      <c r="E68" s="13">
        <v>761</v>
      </c>
    </row>
    <row r="69" spans="1:14" ht="29.25">
      <c r="A69" s="8" t="s">
        <v>32</v>
      </c>
      <c r="B69" s="24" t="s">
        <v>16</v>
      </c>
      <c r="C69" s="25" t="s">
        <v>23</v>
      </c>
      <c r="D69" s="11">
        <f>D70</f>
        <v>1</v>
      </c>
      <c r="E69" s="11">
        <f>E70</f>
        <v>1</v>
      </c>
    </row>
    <row r="70" spans="1:14">
      <c r="A70" s="8"/>
      <c r="B70" s="12" t="s">
        <v>11</v>
      </c>
      <c r="C70" s="20"/>
      <c r="D70" s="13">
        <f>D71</f>
        <v>1</v>
      </c>
      <c r="E70" s="13">
        <f>E71</f>
        <v>1</v>
      </c>
    </row>
    <row r="71" spans="1:14">
      <c r="A71" s="8"/>
      <c r="B71" s="19" t="s">
        <v>12</v>
      </c>
      <c r="C71" s="20">
        <v>20</v>
      </c>
      <c r="D71" s="13">
        <f>E71</f>
        <v>1</v>
      </c>
      <c r="E71" s="13">
        <v>1</v>
      </c>
    </row>
    <row r="72" spans="1:14" ht="16.5" customHeight="1">
      <c r="A72" s="8" t="s">
        <v>34</v>
      </c>
      <c r="B72" s="24" t="s">
        <v>33</v>
      </c>
      <c r="C72" s="25" t="s">
        <v>23</v>
      </c>
      <c r="D72" s="11">
        <f>D73+D76</f>
        <v>4025</v>
      </c>
      <c r="E72" s="11">
        <f>E73+E76</f>
        <v>4025</v>
      </c>
    </row>
    <row r="73" spans="1:14">
      <c r="A73" s="8"/>
      <c r="B73" s="12" t="s">
        <v>11</v>
      </c>
      <c r="C73" s="20"/>
      <c r="D73" s="13">
        <f t="shared" ref="D73:D78" si="6">E73</f>
        <v>447</v>
      </c>
      <c r="E73" s="13">
        <f>E74+E75</f>
        <v>447</v>
      </c>
    </row>
    <row r="74" spans="1:14">
      <c r="A74" s="8"/>
      <c r="B74" s="19" t="s">
        <v>25</v>
      </c>
      <c r="C74" s="15">
        <v>10</v>
      </c>
      <c r="D74" s="13">
        <f t="shared" si="6"/>
        <v>190</v>
      </c>
      <c r="E74" s="13">
        <v>190</v>
      </c>
    </row>
    <row r="75" spans="1:14">
      <c r="A75" s="8"/>
      <c r="B75" s="19" t="s">
        <v>12</v>
      </c>
      <c r="C75" s="20">
        <v>20</v>
      </c>
      <c r="D75" s="13">
        <f t="shared" si="6"/>
        <v>257</v>
      </c>
      <c r="E75" s="13">
        <v>257</v>
      </c>
    </row>
    <row r="76" spans="1:14">
      <c r="A76" s="8"/>
      <c r="B76" s="12" t="s">
        <v>20</v>
      </c>
      <c r="C76" s="20"/>
      <c r="D76" s="13">
        <f t="shared" si="6"/>
        <v>3578</v>
      </c>
      <c r="E76" s="13">
        <f>E77</f>
        <v>3578</v>
      </c>
    </row>
    <row r="77" spans="1:14" ht="30">
      <c r="A77" s="8"/>
      <c r="B77" s="21" t="s">
        <v>65</v>
      </c>
      <c r="C77" s="22">
        <v>58</v>
      </c>
      <c r="D77" s="13">
        <f t="shared" si="6"/>
        <v>3578</v>
      </c>
      <c r="E77" s="13">
        <f>E78</f>
        <v>3578</v>
      </c>
    </row>
    <row r="78" spans="1:14">
      <c r="A78" s="8"/>
      <c r="B78" s="35" t="s">
        <v>66</v>
      </c>
      <c r="C78" s="60" t="s">
        <v>67</v>
      </c>
      <c r="D78" s="13">
        <f t="shared" si="6"/>
        <v>3578</v>
      </c>
      <c r="E78" s="13">
        <v>3578</v>
      </c>
    </row>
    <row r="79" spans="1:14" ht="30" customHeight="1">
      <c r="A79" s="8" t="s">
        <v>35</v>
      </c>
      <c r="B79" s="24" t="s">
        <v>72</v>
      </c>
      <c r="C79" s="25" t="s">
        <v>23</v>
      </c>
      <c r="D79" s="11">
        <f>D80+D82</f>
        <v>160</v>
      </c>
      <c r="E79" s="11">
        <f>E80+E82</f>
        <v>160</v>
      </c>
    </row>
    <row r="80" spans="1:14">
      <c r="A80" s="8"/>
      <c r="B80" s="12" t="s">
        <v>11</v>
      </c>
      <c r="C80" s="20"/>
      <c r="D80" s="13">
        <f>D81</f>
        <v>153</v>
      </c>
      <c r="E80" s="13">
        <f>E81</f>
        <v>153</v>
      </c>
    </row>
    <row r="81" spans="1:5">
      <c r="A81" s="8"/>
      <c r="B81" s="19" t="s">
        <v>12</v>
      </c>
      <c r="C81" s="20">
        <v>20</v>
      </c>
      <c r="D81" s="13">
        <f>E81</f>
        <v>153</v>
      </c>
      <c r="E81" s="13">
        <v>153</v>
      </c>
    </row>
    <row r="82" spans="1:5">
      <c r="A82" s="8"/>
      <c r="B82" s="12" t="s">
        <v>20</v>
      </c>
      <c r="C82" s="20"/>
      <c r="D82" s="13">
        <f>D83</f>
        <v>7</v>
      </c>
      <c r="E82" s="13">
        <f>E83</f>
        <v>7</v>
      </c>
    </row>
    <row r="83" spans="1:5">
      <c r="A83" s="8"/>
      <c r="B83" s="28" t="s">
        <v>24</v>
      </c>
      <c r="C83" s="37">
        <v>70</v>
      </c>
      <c r="D83" s="13">
        <f>E83</f>
        <v>7</v>
      </c>
      <c r="E83" s="13">
        <v>7</v>
      </c>
    </row>
    <row r="84" spans="1:5">
      <c r="A84" s="8" t="s">
        <v>60</v>
      </c>
      <c r="B84" s="24" t="s">
        <v>73</v>
      </c>
      <c r="C84" s="25" t="s">
        <v>23</v>
      </c>
      <c r="D84" s="11">
        <f>E84</f>
        <v>0</v>
      </c>
      <c r="E84" s="11">
        <f>E85</f>
        <v>0</v>
      </c>
    </row>
    <row r="85" spans="1:5">
      <c r="A85" s="8"/>
      <c r="B85" s="12" t="s">
        <v>11</v>
      </c>
      <c r="C85" s="20"/>
      <c r="D85" s="13">
        <f>E85</f>
        <v>0</v>
      </c>
      <c r="E85" s="13">
        <f>E86+E87</f>
        <v>0</v>
      </c>
    </row>
    <row r="86" spans="1:5">
      <c r="A86" s="8"/>
      <c r="B86" s="19" t="s">
        <v>25</v>
      </c>
      <c r="C86" s="15">
        <v>10</v>
      </c>
      <c r="D86" s="13">
        <f>E86</f>
        <v>-40</v>
      </c>
      <c r="E86" s="13">
        <v>-40</v>
      </c>
    </row>
    <row r="87" spans="1:5">
      <c r="A87" s="8"/>
      <c r="B87" s="28" t="s">
        <v>24</v>
      </c>
      <c r="C87" s="37">
        <v>70</v>
      </c>
      <c r="D87" s="13">
        <f>E87</f>
        <v>40</v>
      </c>
      <c r="E87" s="13">
        <v>40</v>
      </c>
    </row>
    <row r="88" spans="1:5">
      <c r="A88" s="8"/>
      <c r="B88" s="52"/>
      <c r="C88" s="20"/>
      <c r="D88" s="13"/>
      <c r="E88" s="13"/>
    </row>
    <row r="89" spans="1:5" ht="19.5" customHeight="1">
      <c r="A89" s="8" t="s">
        <v>51</v>
      </c>
      <c r="B89" s="10" t="s">
        <v>27</v>
      </c>
      <c r="C89" s="25" t="s">
        <v>44</v>
      </c>
      <c r="D89" s="11">
        <f>D90</f>
        <v>10</v>
      </c>
      <c r="E89" s="11">
        <f>E90</f>
        <v>10</v>
      </c>
    </row>
    <row r="90" spans="1:5" ht="19.5" customHeight="1">
      <c r="A90" s="8"/>
      <c r="B90" s="12" t="s">
        <v>11</v>
      </c>
      <c r="C90" s="15"/>
      <c r="D90" s="13">
        <f>D91+D92</f>
        <v>10</v>
      </c>
      <c r="E90" s="13">
        <f>E91+E92</f>
        <v>10</v>
      </c>
    </row>
    <row r="91" spans="1:5" ht="19.5" customHeight="1">
      <c r="A91" s="8"/>
      <c r="B91" s="19" t="s">
        <v>25</v>
      </c>
      <c r="C91" s="15">
        <v>10</v>
      </c>
      <c r="D91" s="13">
        <f>D95+D98</f>
        <v>9.94</v>
      </c>
      <c r="E91" s="13">
        <f>E95+E98</f>
        <v>9.94</v>
      </c>
    </row>
    <row r="92" spans="1:5" ht="19.5" customHeight="1">
      <c r="A92" s="8"/>
      <c r="B92" s="53" t="s">
        <v>74</v>
      </c>
      <c r="C92" s="15">
        <v>85</v>
      </c>
      <c r="D92" s="13">
        <f>D99</f>
        <v>0.06</v>
      </c>
      <c r="E92" s="13">
        <f>E99</f>
        <v>0.06</v>
      </c>
    </row>
    <row r="93" spans="1:5" ht="30" customHeight="1">
      <c r="A93" s="8" t="s">
        <v>52</v>
      </c>
      <c r="B93" s="16" t="s">
        <v>42</v>
      </c>
      <c r="C93" s="25" t="s">
        <v>44</v>
      </c>
      <c r="D93" s="11">
        <f>D94</f>
        <v>10</v>
      </c>
      <c r="E93" s="11">
        <f>E94</f>
        <v>10</v>
      </c>
    </row>
    <row r="94" spans="1:5" ht="17.25" customHeight="1">
      <c r="A94" s="8"/>
      <c r="B94" s="12" t="s">
        <v>11</v>
      </c>
      <c r="C94" s="15"/>
      <c r="D94" s="13">
        <f>D95</f>
        <v>10</v>
      </c>
      <c r="E94" s="13">
        <f>E95</f>
        <v>10</v>
      </c>
    </row>
    <row r="95" spans="1:5" ht="15.75" customHeight="1">
      <c r="A95" s="8"/>
      <c r="B95" s="19" t="s">
        <v>25</v>
      </c>
      <c r="C95" s="15">
        <v>10</v>
      </c>
      <c r="D95" s="13">
        <f>E95</f>
        <v>10</v>
      </c>
      <c r="E95" s="13">
        <v>10</v>
      </c>
    </row>
    <row r="96" spans="1:5" ht="30" customHeight="1">
      <c r="A96" s="8" t="s">
        <v>53</v>
      </c>
      <c r="B96" s="16" t="s">
        <v>26</v>
      </c>
      <c r="C96" s="25" t="s">
        <v>44</v>
      </c>
      <c r="D96" s="11">
        <f>D97</f>
        <v>0</v>
      </c>
      <c r="E96" s="11">
        <f>E97</f>
        <v>0</v>
      </c>
    </row>
    <row r="97" spans="1:5" ht="19.5" customHeight="1">
      <c r="A97" s="8"/>
      <c r="B97" s="12" t="s">
        <v>11</v>
      </c>
      <c r="C97" s="15"/>
      <c r="D97" s="13">
        <f>D98+D99</f>
        <v>0</v>
      </c>
      <c r="E97" s="13">
        <f>E98+E99</f>
        <v>0</v>
      </c>
    </row>
    <row r="98" spans="1:5" ht="17.25" customHeight="1">
      <c r="A98" s="8"/>
      <c r="B98" s="19" t="s">
        <v>25</v>
      </c>
      <c r="C98" s="15">
        <v>10</v>
      </c>
      <c r="D98" s="13">
        <f>E98</f>
        <v>-0.06</v>
      </c>
      <c r="E98" s="13">
        <v>-0.06</v>
      </c>
    </row>
    <row r="99" spans="1:5" ht="19.5" customHeight="1">
      <c r="A99" s="8"/>
      <c r="B99" s="53" t="s">
        <v>74</v>
      </c>
      <c r="C99" s="15">
        <v>85</v>
      </c>
      <c r="D99" s="13">
        <f>E99</f>
        <v>0.06</v>
      </c>
      <c r="E99" s="13">
        <v>0.06</v>
      </c>
    </row>
    <row r="100" spans="1:5" ht="19.5" customHeight="1">
      <c r="A100" s="45"/>
      <c r="B100" s="46" t="s">
        <v>28</v>
      </c>
      <c r="C100" s="47" t="s">
        <v>29</v>
      </c>
      <c r="D100" s="48">
        <f>D102</f>
        <v>-122.49999999999999</v>
      </c>
      <c r="E100" s="48">
        <f>E102</f>
        <v>-122.49999999999999</v>
      </c>
    </row>
    <row r="101" spans="1:5" ht="19.5" customHeight="1">
      <c r="A101" s="8"/>
      <c r="B101" s="10" t="s">
        <v>27</v>
      </c>
      <c r="C101" s="25" t="s">
        <v>45</v>
      </c>
      <c r="D101" s="11">
        <f>D102</f>
        <v>-122.49999999999999</v>
      </c>
      <c r="E101" s="11">
        <f>E102</f>
        <v>-122.49999999999999</v>
      </c>
    </row>
    <row r="102" spans="1:5" ht="19.5" customHeight="1">
      <c r="A102" s="8"/>
      <c r="B102" s="12" t="s">
        <v>11</v>
      </c>
      <c r="C102" s="15"/>
      <c r="D102" s="13">
        <f>D103+D104</f>
        <v>-122.49999999999999</v>
      </c>
      <c r="E102" s="13">
        <f>E103+E104</f>
        <v>-122.49999999999999</v>
      </c>
    </row>
    <row r="103" spans="1:5" ht="19.5" customHeight="1">
      <c r="A103" s="8"/>
      <c r="B103" s="12" t="s">
        <v>25</v>
      </c>
      <c r="C103" s="20">
        <v>10</v>
      </c>
      <c r="D103" s="13">
        <f>D107+D113+D110</f>
        <v>-122.53999999999999</v>
      </c>
      <c r="E103" s="13">
        <f>E107+E113+E110</f>
        <v>-122.53999999999999</v>
      </c>
    </row>
    <row r="104" spans="1:5" ht="19.5" customHeight="1">
      <c r="A104" s="8"/>
      <c r="B104" s="53" t="s">
        <v>74</v>
      </c>
      <c r="C104" s="15">
        <v>85</v>
      </c>
      <c r="D104" s="13">
        <f>D114</f>
        <v>0.04</v>
      </c>
      <c r="E104" s="13">
        <f>E114</f>
        <v>0.04</v>
      </c>
    </row>
    <row r="105" spans="1:5" ht="28.5" customHeight="1">
      <c r="A105" s="8">
        <v>1</v>
      </c>
      <c r="B105" s="16" t="s">
        <v>42</v>
      </c>
      <c r="C105" s="25" t="s">
        <v>45</v>
      </c>
      <c r="D105" s="11">
        <f>D106</f>
        <v>37.5</v>
      </c>
      <c r="E105" s="11">
        <f>E106</f>
        <v>37.5</v>
      </c>
    </row>
    <row r="106" spans="1:5" ht="19.5" customHeight="1">
      <c r="A106" s="8"/>
      <c r="B106" s="12" t="s">
        <v>11</v>
      </c>
      <c r="C106" s="15"/>
      <c r="D106" s="13">
        <f>D107</f>
        <v>37.5</v>
      </c>
      <c r="E106" s="13">
        <f>E107</f>
        <v>37.5</v>
      </c>
    </row>
    <row r="107" spans="1:5" ht="19.5" customHeight="1">
      <c r="A107" s="8"/>
      <c r="B107" s="19" t="s">
        <v>25</v>
      </c>
      <c r="C107" s="15">
        <v>10</v>
      </c>
      <c r="D107" s="13">
        <f>E107</f>
        <v>37.5</v>
      </c>
      <c r="E107" s="13">
        <v>37.5</v>
      </c>
    </row>
    <row r="108" spans="1:5" ht="19.5" customHeight="1">
      <c r="A108" s="8"/>
      <c r="B108" s="16" t="s">
        <v>77</v>
      </c>
      <c r="C108" s="25" t="s">
        <v>45</v>
      </c>
      <c r="D108" s="13">
        <f>D109</f>
        <v>-160</v>
      </c>
      <c r="E108" s="13">
        <f>E109</f>
        <v>-160</v>
      </c>
    </row>
    <row r="109" spans="1:5" ht="19.5" customHeight="1">
      <c r="A109" s="8"/>
      <c r="B109" s="12" t="s">
        <v>11</v>
      </c>
      <c r="C109" s="15"/>
      <c r="D109" s="13">
        <f>D110</f>
        <v>-160</v>
      </c>
      <c r="E109" s="13">
        <f>E110</f>
        <v>-160</v>
      </c>
    </row>
    <row r="110" spans="1:5" ht="19.5" customHeight="1">
      <c r="A110" s="8"/>
      <c r="B110" s="19" t="s">
        <v>25</v>
      </c>
      <c r="C110" s="15">
        <v>10</v>
      </c>
      <c r="D110" s="13">
        <f>E110</f>
        <v>-160</v>
      </c>
      <c r="E110" s="13">
        <v>-160</v>
      </c>
    </row>
    <row r="111" spans="1:5" ht="33" customHeight="1">
      <c r="A111" s="8">
        <v>3</v>
      </c>
      <c r="B111" s="16" t="s">
        <v>26</v>
      </c>
      <c r="C111" s="25" t="s">
        <v>45</v>
      </c>
      <c r="D111" s="11">
        <f>D112</f>
        <v>0</v>
      </c>
      <c r="E111" s="11">
        <f>E112</f>
        <v>0</v>
      </c>
    </row>
    <row r="112" spans="1:5" ht="19.5" customHeight="1">
      <c r="A112" s="8"/>
      <c r="B112" s="12" t="s">
        <v>11</v>
      </c>
      <c r="C112" s="15"/>
      <c r="D112" s="13">
        <f>D113+D114</f>
        <v>0</v>
      </c>
      <c r="E112" s="13">
        <f>E113+E114</f>
        <v>0</v>
      </c>
    </row>
    <row r="113" spans="1:6" ht="17.25" customHeight="1">
      <c r="A113" s="8"/>
      <c r="B113" s="19" t="s">
        <v>25</v>
      </c>
      <c r="C113" s="15">
        <v>10</v>
      </c>
      <c r="D113" s="13">
        <f>E113</f>
        <v>-0.04</v>
      </c>
      <c r="E113" s="13">
        <v>-0.04</v>
      </c>
    </row>
    <row r="114" spans="1:6" ht="17.25" customHeight="1">
      <c r="A114" s="8"/>
      <c r="B114" s="53" t="s">
        <v>74</v>
      </c>
      <c r="C114" s="15">
        <v>85</v>
      </c>
      <c r="D114" s="13">
        <f>E114</f>
        <v>0.04</v>
      </c>
      <c r="E114" s="13">
        <v>0.04</v>
      </c>
    </row>
    <row r="115" spans="1:6" ht="12.75" customHeight="1">
      <c r="A115" s="8"/>
      <c r="B115" s="19"/>
      <c r="C115" s="20"/>
      <c r="D115" s="13"/>
      <c r="E115" s="13"/>
    </row>
    <row r="116" spans="1:6">
      <c r="A116" s="26"/>
      <c r="B116" s="19" t="s">
        <v>9</v>
      </c>
      <c r="C116" s="19"/>
      <c r="D116" s="13">
        <f>D28-D45-D102</f>
        <v>0</v>
      </c>
      <c r="E116" s="13">
        <f>E28-E45-E102</f>
        <v>0</v>
      </c>
      <c r="F116" s="38"/>
    </row>
    <row r="117" spans="1:6">
      <c r="A117" s="26"/>
      <c r="B117" s="19" t="s">
        <v>22</v>
      </c>
      <c r="C117" s="19"/>
      <c r="D117" s="13">
        <f>D37-D49</f>
        <v>0</v>
      </c>
      <c r="E117" s="13">
        <f>E37-E49</f>
        <v>0</v>
      </c>
      <c r="F117" s="23"/>
    </row>
    <row r="118" spans="1:6">
      <c r="A118" s="26"/>
      <c r="B118" s="26" t="s">
        <v>6</v>
      </c>
      <c r="C118" s="19"/>
      <c r="D118" s="11">
        <f>D116+D117</f>
        <v>0</v>
      </c>
      <c r="E118" s="11">
        <f>E116+E117</f>
        <v>0</v>
      </c>
    </row>
  </sheetData>
  <mergeCells count="3">
    <mergeCell ref="B6:E6"/>
    <mergeCell ref="B7:E7"/>
    <mergeCell ref="A8:E8"/>
  </mergeCells>
  <pageMargins left="0.8" right="0.19685039370078741" top="0.19685039370078741" bottom="0.19685039370078741" header="0.1574803149606299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</vt:lpstr>
      <vt:lpstr>'anexa 2'!Print_Titles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loredanat</cp:lastModifiedBy>
  <cp:lastPrinted>2021-11-12T08:53:19Z</cp:lastPrinted>
  <dcterms:created xsi:type="dcterms:W3CDTF">2012-01-03T09:20:27Z</dcterms:created>
  <dcterms:modified xsi:type="dcterms:W3CDTF">2023-01-19T11:03:54Z</dcterms:modified>
</cp:coreProperties>
</file>